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mcglobal-my.sharepoint.com/personal/johanna_castaneda_marsh_com/Documents/Desktop/BAN100-CREDIVALORES/LICITACION/LICITACION BAN100 VIDA/3. Pliego Técnico y Anexos/1. Pliego y Anexos/"/>
    </mc:Choice>
  </mc:AlternateContent>
  <xr:revisionPtr revIDLastSave="338" documentId="8_{4AA16F4A-B800-4EC1-B223-91D9A6EB70A7}" xr6:coauthVersionLast="47" xr6:coauthVersionMax="47" xr10:uidLastSave="{548412B8-AA29-478D-B707-8DC298FBF2C2}"/>
  <bookViews>
    <workbookView xWindow="-110" yWindow="-110" windowWidth="19420" windowHeight="10420" xr2:uid="{E45DDEEB-ABED-4476-97F6-02EFCAFD4D03}"/>
  </bookViews>
  <sheets>
    <sheet name="BAN10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4" l="1"/>
  <c r="C41" i="4"/>
  <c r="E40" i="4"/>
  <c r="E41" i="4" s="1"/>
  <c r="F39" i="4"/>
  <c r="E97" i="4"/>
  <c r="D97" i="4"/>
  <c r="E96" i="4"/>
  <c r="F96" i="4" s="1"/>
  <c r="F95" i="4"/>
  <c r="C17" i="4"/>
  <c r="D91" i="4"/>
  <c r="C91" i="4"/>
  <c r="E90" i="4"/>
  <c r="E91" i="4" s="1"/>
  <c r="F89" i="4"/>
  <c r="D85" i="4"/>
  <c r="C85" i="4"/>
  <c r="E84" i="4"/>
  <c r="E85" i="4" s="1"/>
  <c r="F83" i="4"/>
  <c r="D79" i="4"/>
  <c r="C79" i="4"/>
  <c r="E78" i="4"/>
  <c r="E79" i="4" s="1"/>
  <c r="F77" i="4"/>
  <c r="E72" i="4"/>
  <c r="D72" i="4"/>
  <c r="C72" i="4"/>
  <c r="E71" i="4"/>
  <c r="F71" i="4" s="1"/>
  <c r="F70" i="4"/>
  <c r="E66" i="4"/>
  <c r="D66" i="4"/>
  <c r="C66" i="4"/>
  <c r="F65" i="4"/>
  <c r="E65" i="4"/>
  <c r="F64" i="4"/>
  <c r="F66" i="4" s="1"/>
  <c r="E60" i="4"/>
  <c r="D60" i="4"/>
  <c r="C60" i="4"/>
  <c r="E59" i="4"/>
  <c r="F59" i="4" s="1"/>
  <c r="F58" i="4"/>
  <c r="E54" i="4"/>
  <c r="D54" i="4"/>
  <c r="C54" i="4"/>
  <c r="E53" i="4"/>
  <c r="F53" i="4" s="1"/>
  <c r="F52" i="4"/>
  <c r="F51" i="4"/>
  <c r="D47" i="4"/>
  <c r="C47" i="4"/>
  <c r="F46" i="4"/>
  <c r="E46" i="4"/>
  <c r="E47" i="4" s="1"/>
  <c r="F45" i="4"/>
  <c r="D35" i="4"/>
  <c r="C35" i="4"/>
  <c r="E34" i="4"/>
  <c r="E35" i="4" s="1"/>
  <c r="F33" i="4"/>
  <c r="D29" i="4"/>
  <c r="C29" i="4"/>
  <c r="E28" i="4"/>
  <c r="F28" i="4" s="1"/>
  <c r="F27" i="4"/>
  <c r="F29" i="4" s="1"/>
  <c r="D23" i="4"/>
  <c r="C23" i="4"/>
  <c r="E22" i="4"/>
  <c r="E23" i="4" s="1"/>
  <c r="F21" i="4"/>
  <c r="E17" i="4"/>
  <c r="D17" i="4"/>
  <c r="E16" i="4"/>
  <c r="F16" i="4" s="1"/>
  <c r="F15" i="4"/>
  <c r="F17" i="4" s="1"/>
  <c r="E11" i="4"/>
  <c r="D11" i="4"/>
  <c r="C11" i="4"/>
  <c r="F10" i="4"/>
  <c r="F11" i="4" s="1"/>
  <c r="E10" i="4"/>
  <c r="F9" i="4"/>
  <c r="F40" i="4" l="1"/>
  <c r="F41" i="4" s="1"/>
  <c r="F60" i="4"/>
  <c r="F54" i="4"/>
  <c r="F34" i="4"/>
  <c r="F47" i="4"/>
  <c r="F72" i="4"/>
  <c r="F35" i="4"/>
  <c r="F23" i="4"/>
  <c r="F79" i="4"/>
  <c r="F90" i="4"/>
  <c r="F91" i="4" s="1"/>
  <c r="F22" i="4"/>
  <c r="F84" i="4"/>
  <c r="F85" i="4" s="1"/>
  <c r="F78" i="4"/>
  <c r="E29" i="4"/>
  <c r="F97" i="4"/>
</calcChain>
</file>

<file path=xl/sharedStrings.xml><?xml version="1.0" encoding="utf-8"?>
<sst xmlns="http://schemas.openxmlformats.org/spreadsheetml/2006/main" count="145" uniqueCount="30">
  <si>
    <t>AREA DE RECEPCIÓN</t>
  </si>
  <si>
    <r>
      <rPr>
        <b/>
        <sz val="10"/>
        <color theme="0"/>
        <rFont val="Arial"/>
        <family val="2"/>
      </rPr>
      <t>Área</t>
    </r>
    <r>
      <rPr>
        <sz val="10"/>
        <color theme="0"/>
        <rFont val="Arial"/>
        <family val="2"/>
      </rPr>
      <t>: Compras</t>
    </r>
  </si>
  <si>
    <t>NOMBRE DEL PROCESO:</t>
  </si>
  <si>
    <t xml:space="preserve">Información estadistica </t>
  </si>
  <si>
    <t>Licitación a compañías aseguradoras para la contratación del programa de seguros que BAN100 suscribe a nombre de sus Deudores diferentes a aquellos asociados a Créditos con Garantía Hipotecaria o Contratos de Leasing Habitacional en los Ramos de:
Vida Deudor e Incendio 
Licitación: N° 004.</t>
  </si>
  <si>
    <t>RAMO</t>
  </si>
  <si>
    <t>VALOR BASE</t>
  </si>
  <si>
    <t>VALOR  ANEXO SIN IVA</t>
  </si>
  <si>
    <t>IVA</t>
  </si>
  <si>
    <t>VALOR TOTAL</t>
  </si>
  <si>
    <t>GRUPO VIDA</t>
  </si>
  <si>
    <t>INCENDIO</t>
  </si>
  <si>
    <t>CANTIDAD</t>
  </si>
  <si>
    <t>MARZO 2023</t>
  </si>
  <si>
    <t>ABRIL 2023</t>
  </si>
  <si>
    <t>MAYO 2023</t>
  </si>
  <si>
    <t>JUNIO 2023</t>
  </si>
  <si>
    <t>JULIO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</si>
  <si>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</si>
  <si>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</si>
  <si>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</si>
  <si>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</si>
  <si>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</si>
  <si>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</si>
  <si>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</si>
  <si>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</si>
  <si>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AGOSTO 2023</t>
  </si>
  <si>
    <t>SEPTIEMBRE 2023</t>
  </si>
  <si>
    <t xml:space="preserve">PRODUCTO </t>
  </si>
  <si>
    <t>TASA VIGENTE MENSUAL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</si>
</sst>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0.00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206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E8A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0" fillId="0" borderId="0" xfId="0" applyAlignment="1">
      <alignment vertical="center" wrapText="1"/>
    </xf>
    <xf numFmtId="42" fontId="3" fillId="0" borderId="0" xfId="0" applyNumberFormat="1" applyFont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164" fontId="2" fillId="6" borderId="11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66" fontId="12" fillId="0" borderId="12" xfId="2" applyNumberFormat="1" applyFont="1" applyFill="1" applyBorder="1" applyAlignment="1">
      <alignment horizontal="right" vertical="center"/>
    </xf>
    <xf numFmtId="42" fontId="12" fillId="5" borderId="12" xfId="0" applyNumberFormat="1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166" fontId="12" fillId="0" borderId="14" xfId="2" applyNumberFormat="1" applyFont="1" applyFill="1" applyBorder="1" applyAlignment="1">
      <alignment horizontal="right" vertical="center"/>
    </xf>
    <xf numFmtId="42" fontId="12" fillId="5" borderId="14" xfId="3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2" fontId="12" fillId="5" borderId="15" xfId="3" applyFont="1" applyFill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2" fontId="12" fillId="0" borderId="10" xfId="0" applyNumberFormat="1" applyFont="1" applyBorder="1" applyAlignment="1">
      <alignment vertical="center" wrapText="1"/>
    </xf>
    <xf numFmtId="166" fontId="14" fillId="0" borderId="10" xfId="2" applyNumberFormat="1" applyFont="1" applyFill="1" applyBorder="1" applyAlignment="1">
      <alignment vertical="center" wrapText="1"/>
    </xf>
    <xf numFmtId="42" fontId="14" fillId="5" borderId="10" xfId="3" applyFont="1" applyFill="1" applyBorder="1" applyAlignment="1">
      <alignment vertical="center" wrapText="1"/>
    </xf>
    <xf numFmtId="42" fontId="0" fillId="0" borderId="0" xfId="0" applyNumberFormat="1" applyAlignment="1">
      <alignment vertical="center" wrapText="1"/>
    </xf>
    <xf numFmtId="42" fontId="3" fillId="0" borderId="0" xfId="3" applyFont="1" applyFill="1" applyBorder="1" applyAlignment="1">
      <alignment vertical="center" wrapText="1"/>
    </xf>
    <xf numFmtId="0" fontId="2" fillId="6" borderId="13" xfId="0" applyFont="1" applyFill="1" applyBorder="1" applyAlignment="1">
      <alignment horizontal="center" vertical="center" wrapText="1"/>
    </xf>
    <xf numFmtId="164" fontId="2" fillId="6" borderId="13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166" fontId="12" fillId="0" borderId="15" xfId="2" applyNumberFormat="1" applyFont="1" applyFill="1" applyBorder="1" applyAlignment="1">
      <alignment horizontal="right" vertical="center"/>
    </xf>
    <xf numFmtId="42" fontId="12" fillId="5" borderId="15" xfId="0" applyNumberFormat="1" applyFont="1" applyFill="1" applyBorder="1" applyAlignment="1">
      <alignment vertical="center"/>
    </xf>
    <xf numFmtId="166" fontId="12" fillId="0" borderId="1" xfId="2" applyNumberFormat="1" applyFont="1" applyFill="1" applyBorder="1" applyAlignment="1">
      <alignment horizontal="center" vertical="center" wrapText="1"/>
    </xf>
    <xf numFmtId="166" fontId="12" fillId="0" borderId="15" xfId="2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1" applyNumberFormat="1" applyFont="1"/>
    <xf numFmtId="0" fontId="2" fillId="6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8" fontId="0" fillId="0" borderId="15" xfId="0" applyNumberFormat="1" applyBorder="1"/>
    <xf numFmtId="0" fontId="0" fillId="3" borderId="0" xfId="0" applyFill="1"/>
    <xf numFmtId="0" fontId="4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49" fontId="11" fillId="3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42" fontId="15" fillId="5" borderId="10" xfId="3" applyFont="1" applyFill="1" applyBorder="1" applyAlignment="1">
      <alignment vertical="center" wrapText="1"/>
    </xf>
    <xf numFmtId="49" fontId="13" fillId="6" borderId="9" xfId="0" applyNumberFormat="1" applyFont="1" applyFill="1" applyBorder="1" applyAlignment="1">
      <alignment horizontal="center" vertical="center" wrapText="1"/>
    </xf>
    <xf numFmtId="49" fontId="13" fillId="6" borderId="10" xfId="0" applyNumberFormat="1" applyFont="1" applyFill="1" applyBorder="1" applyAlignment="1">
      <alignment horizontal="center" vertical="center" wrapText="1"/>
    </xf>
    <xf numFmtId="49" fontId="13" fillId="6" borderId="17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6" fontId="12" fillId="0" borderId="1" xfId="2" applyNumberFormat="1" applyFont="1" applyFill="1" applyBorder="1" applyAlignment="1">
      <alignment horizontal="center" vertical="center" wrapText="1"/>
    </xf>
    <xf numFmtId="166" fontId="12" fillId="0" borderId="16" xfId="2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3" borderId="5" xfId="4" applyFont="1" applyFill="1" applyBorder="1" applyAlignment="1">
      <alignment horizontal="left" vertical="center" wrapText="1"/>
    </xf>
    <xf numFmtId="0" fontId="9" fillId="3" borderId="6" xfId="4" applyFont="1" applyFill="1" applyBorder="1" applyAlignment="1">
      <alignment horizontal="left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 10" xfId="4" xr:uid="{C320EC95-1BD5-4717-B701-F9F4F1F64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C97B-C392-46DB-B9F2-C3D09237C1BE}">
  <dimension ref="A1:G102"/>
  <sheetViews>
    <sheetView tabSelected="1" topLeftCell="A88" zoomScale="90" zoomScaleNormal="90" workbookViewId="0">
      <pane xSplit="1" topLeftCell="B1" activePane="topRight" state="frozen"/>
      <selection activeCell="A152" sqref="A152"/>
      <selection pane="topRight" activeCell="E102" sqref="E102"/>
    </sheetView>
  </sheetViews>
  <sheetFormatPr baseColWidth="10" defaultColWidth="0" defaultRowHeight="14.5" x14ac:dyDescent="0.35"/>
  <cols>
    <col min="1" max="1" width="19.54296875" customWidth="1"/>
    <col min="2" max="2" width="12.36328125" bestFit="1" customWidth="1"/>
    <col min="3" max="3" width="14.08984375" customWidth="1"/>
    <col min="4" max="4" width="20.36328125" customWidth="1"/>
    <col min="5" max="5" width="12.54296875" bestFit="1" customWidth="1"/>
    <col min="6" max="6" width="23.90625" bestFit="1" customWidth="1"/>
    <col min="7" max="7" width="15" style="36" customWidth="1"/>
    <col min="8" max="16384" width="10.90625" style="36" hidden="1"/>
  </cols>
  <sheetData>
    <row r="1" spans="1:7" s="37" customFormat="1" ht="67.25" customHeight="1" x14ac:dyDescent="0.35">
      <c r="A1" s="1"/>
      <c r="B1" s="1"/>
      <c r="C1" s="1"/>
      <c r="D1" s="1"/>
      <c r="E1" s="2"/>
      <c r="F1" s="2"/>
    </row>
    <row r="2" spans="1:7" s="37" customFormat="1" ht="12.5" x14ac:dyDescent="0.35">
      <c r="A2" s="50" t="s">
        <v>0</v>
      </c>
      <c r="B2" s="51"/>
      <c r="C2" s="51"/>
      <c r="D2" s="51"/>
      <c r="E2" s="3"/>
      <c r="F2" s="3"/>
    </row>
    <row r="3" spans="1:7" s="37" customFormat="1" ht="21" customHeight="1" x14ac:dyDescent="0.35">
      <c r="A3" s="52" t="s">
        <v>1</v>
      </c>
      <c r="B3" s="53"/>
      <c r="C3" s="53"/>
      <c r="D3" s="53"/>
      <c r="E3" s="3"/>
      <c r="F3" s="3"/>
    </row>
    <row r="4" spans="1:7" s="37" customFormat="1" ht="32.25" customHeight="1" x14ac:dyDescent="0.35">
      <c r="A4" s="54" t="s">
        <v>3</v>
      </c>
      <c r="B4" s="55"/>
      <c r="C4" s="55"/>
      <c r="D4" s="55"/>
      <c r="E4" s="55"/>
      <c r="F4" s="56"/>
    </row>
    <row r="5" spans="1:7" s="37" customFormat="1" ht="116" customHeight="1" x14ac:dyDescent="0.35">
      <c r="A5" s="57" t="s">
        <v>2</v>
      </c>
      <c r="B5" s="58"/>
      <c r="C5" s="59" t="s">
        <v>4</v>
      </c>
      <c r="D5" s="60"/>
      <c r="E5" s="60"/>
      <c r="F5" s="60"/>
    </row>
    <row r="7" spans="1:7" ht="26.4" customHeight="1" thickBot="1" x14ac:dyDescent="0.4">
      <c r="A7" s="43" t="s">
        <v>13</v>
      </c>
      <c r="B7" s="44"/>
      <c r="C7" s="44"/>
      <c r="D7" s="44"/>
      <c r="E7" s="44"/>
      <c r="F7" s="45"/>
      <c r="G7" s="39"/>
    </row>
    <row r="8" spans="1:7" ht="15" thickBot="1" x14ac:dyDescent="0.4">
      <c r="A8" s="6" t="s">
        <v>5</v>
      </c>
      <c r="B8" s="6" t="s">
        <v>12</v>
      </c>
      <c r="C8" s="6" t="s">
        <v>6</v>
      </c>
      <c r="D8" s="7" t="s">
        <v>7</v>
      </c>
      <c r="E8" s="7" t="s">
        <v>8</v>
      </c>
      <c r="F8" s="7" t="s">
        <v>9</v>
      </c>
    </row>
    <row r="9" spans="1:7" s="38" customFormat="1" ht="20.149999999999999" customHeight="1" x14ac:dyDescent="0.35">
      <c r="A9" s="8" t="s">
        <v>10</v>
      </c>
      <c r="B9" s="8">
        <v>129</v>
      </c>
      <c r="C9" s="9">
        <v>11168044</v>
      </c>
      <c r="D9" s="9">
        <v>11168044</v>
      </c>
      <c r="E9" s="9">
        <v>0</v>
      </c>
      <c r="F9" s="10">
        <f>D9</f>
        <v>11168044</v>
      </c>
    </row>
    <row r="10" spans="1:7" s="38" customFormat="1" ht="20.149999999999999" customHeight="1" thickBot="1" x14ac:dyDescent="0.4">
      <c r="A10" s="11" t="s">
        <v>11</v>
      </c>
      <c r="B10" s="11">
        <v>118</v>
      </c>
      <c r="C10" s="12">
        <v>4021511.8045840324</v>
      </c>
      <c r="D10" s="12">
        <v>4021511.8045840324</v>
      </c>
      <c r="E10" s="12">
        <f>D10*19%</f>
        <v>764087.24287096621</v>
      </c>
      <c r="F10" s="13">
        <f>D10+E10</f>
        <v>4785599.0474549988</v>
      </c>
    </row>
    <row r="11" spans="1:7" s="38" customFormat="1" ht="20.149999999999999" customHeight="1" thickBot="1" x14ac:dyDescent="0.4">
      <c r="A11" s="17"/>
      <c r="B11" s="18"/>
      <c r="C11" s="19">
        <f>SUM(C9:C10)</f>
        <v>15189555.804584032</v>
      </c>
      <c r="D11" s="19">
        <f>SUM(D9:D10)</f>
        <v>15189555.804584032</v>
      </c>
      <c r="E11" s="19">
        <f>SUM(E9:E10)</f>
        <v>764087.24287096621</v>
      </c>
      <c r="F11" s="20">
        <f>SUM(F9:F10)</f>
        <v>15953643.047454998</v>
      </c>
      <c r="G11" s="40"/>
    </row>
    <row r="12" spans="1:7" ht="15" thickBot="1" x14ac:dyDescent="0.4">
      <c r="A12" s="4"/>
      <c r="B12" s="21"/>
      <c r="C12" s="5"/>
      <c r="D12" s="21"/>
      <c r="E12" s="5"/>
      <c r="F12" s="22"/>
      <c r="G12" s="41"/>
    </row>
    <row r="13" spans="1:7" ht="26.5" customHeight="1" thickBot="1" x14ac:dyDescent="0.4">
      <c r="A13" s="43" t="s">
        <v>14</v>
      </c>
      <c r="B13" s="44"/>
      <c r="C13" s="44"/>
      <c r="D13" s="44"/>
      <c r="E13" s="44"/>
      <c r="F13" s="45"/>
      <c r="G13" s="41"/>
    </row>
    <row r="14" spans="1:7" ht="15" thickBot="1" x14ac:dyDescent="0.4">
      <c r="A14" s="6" t="s">
        <v>5</v>
      </c>
      <c r="B14" s="6" t="s">
        <v>12</v>
      </c>
      <c r="C14" s="6" t="s">
        <v>6</v>
      </c>
      <c r="D14" s="7" t="s">
        <v>7</v>
      </c>
      <c r="E14" s="7" t="s">
        <v>8</v>
      </c>
      <c r="F14" s="7" t="s">
        <v>9</v>
      </c>
      <c r="G14" s="41"/>
    </row>
    <row r="15" spans="1:7" x14ac:dyDescent="0.35">
      <c r="A15" s="8" t="s">
        <v>10</v>
      </c>
      <c r="B15" s="8">
        <v>131</v>
      </c>
      <c r="C15" s="9">
        <v>11105366</v>
      </c>
      <c r="D15" s="9">
        <v>11105367</v>
      </c>
      <c r="E15" s="9">
        <v>0</v>
      </c>
      <c r="F15" s="10">
        <f>D15</f>
        <v>11105367</v>
      </c>
      <c r="G15" s="41"/>
    </row>
    <row r="16" spans="1:7" ht="15" thickBot="1" x14ac:dyDescent="0.4">
      <c r="A16" s="11" t="s">
        <v>11</v>
      </c>
      <c r="B16" s="11">
        <v>116</v>
      </c>
      <c r="C16" s="12">
        <v>3986231</v>
      </c>
      <c r="D16" s="12">
        <v>3986231</v>
      </c>
      <c r="E16" s="12">
        <f>D16*19%</f>
        <v>757383.89</v>
      </c>
      <c r="F16" s="13">
        <f>D16+E16</f>
        <v>4743614.8899999997</v>
      </c>
      <c r="G16" s="41"/>
    </row>
    <row r="17" spans="1:7" ht="15" thickBot="1" x14ac:dyDescent="0.4">
      <c r="A17" s="17"/>
      <c r="B17" s="18"/>
      <c r="C17" s="19">
        <f>SUM(C15:C16)</f>
        <v>15091597</v>
      </c>
      <c r="D17" s="19">
        <f>SUM(D15:D16)</f>
        <v>15091598</v>
      </c>
      <c r="E17" s="19">
        <f>SUM(E15:E16)</f>
        <v>757383.89</v>
      </c>
      <c r="F17" s="20">
        <f>SUM(F15:F16)</f>
        <v>15848981.890000001</v>
      </c>
      <c r="G17" s="41"/>
    </row>
    <row r="18" spans="1:7" ht="15" thickBot="1" x14ac:dyDescent="0.4">
      <c r="A18" s="4"/>
      <c r="B18" s="21"/>
      <c r="C18" s="5"/>
      <c r="D18" s="21"/>
      <c r="E18" s="5"/>
      <c r="F18" s="22"/>
      <c r="G18" s="41"/>
    </row>
    <row r="19" spans="1:7" ht="26.5" customHeight="1" thickBot="1" x14ac:dyDescent="0.4">
      <c r="A19" s="43" t="s">
        <v>15</v>
      </c>
      <c r="B19" s="44"/>
      <c r="C19" s="44"/>
      <c r="D19" s="44"/>
      <c r="E19" s="44"/>
      <c r="F19" s="45"/>
    </row>
    <row r="20" spans="1:7" ht="15" thickBot="1" x14ac:dyDescent="0.4">
      <c r="A20" s="6" t="s">
        <v>5</v>
      </c>
      <c r="B20" s="6" t="s">
        <v>12</v>
      </c>
      <c r="C20" s="6" t="s">
        <v>6</v>
      </c>
      <c r="D20" s="7" t="s">
        <v>7</v>
      </c>
      <c r="E20" s="7" t="s">
        <v>8</v>
      </c>
      <c r="F20" s="7" t="s">
        <v>9</v>
      </c>
    </row>
    <row r="21" spans="1:7" x14ac:dyDescent="0.35">
      <c r="A21" s="8" t="s">
        <v>10</v>
      </c>
      <c r="B21" s="8">
        <v>128</v>
      </c>
      <c r="C21" s="9">
        <v>10809618</v>
      </c>
      <c r="D21" s="9">
        <v>10809618</v>
      </c>
      <c r="E21" s="9">
        <v>0</v>
      </c>
      <c r="F21" s="10">
        <f>D21</f>
        <v>10809618</v>
      </c>
    </row>
    <row r="22" spans="1:7" ht="15" thickBot="1" x14ac:dyDescent="0.4">
      <c r="A22" s="11" t="s">
        <v>11</v>
      </c>
      <c r="B22" s="11">
        <v>110</v>
      </c>
      <c r="C22" s="12">
        <v>3860955</v>
      </c>
      <c r="D22" s="12">
        <v>3860955</v>
      </c>
      <c r="E22" s="12">
        <f>D22*19%</f>
        <v>733581.45</v>
      </c>
      <c r="F22" s="13">
        <f>D22+E22</f>
        <v>4594536.45</v>
      </c>
    </row>
    <row r="23" spans="1:7" ht="15" thickBot="1" x14ac:dyDescent="0.4">
      <c r="A23" s="17"/>
      <c r="B23" s="18"/>
      <c r="C23" s="19">
        <f>SUM(C21:C22)</f>
        <v>14670573</v>
      </c>
      <c r="D23" s="19">
        <f>SUM(D21:D22)</f>
        <v>14670573</v>
      </c>
      <c r="E23" s="19">
        <f>SUM(E21:E22)</f>
        <v>733581.45</v>
      </c>
      <c r="F23" s="20">
        <f>SUM(F21:F22)</f>
        <v>15404154.449999999</v>
      </c>
    </row>
    <row r="24" spans="1:7" ht="15" thickBot="1" x14ac:dyDescent="0.4"/>
    <row r="25" spans="1:7" ht="26.5" customHeight="1" thickBot="1" x14ac:dyDescent="0.4">
      <c r="A25" s="43" t="s">
        <v>16</v>
      </c>
      <c r="B25" s="44"/>
      <c r="C25" s="44"/>
      <c r="D25" s="44"/>
      <c r="E25" s="44"/>
      <c r="F25" s="45"/>
    </row>
    <row r="26" spans="1:7" ht="15" thickBot="1" x14ac:dyDescent="0.4">
      <c r="A26" s="6" t="s">
        <v>5</v>
      </c>
      <c r="B26" s="6" t="s">
        <v>12</v>
      </c>
      <c r="C26" s="6" t="s">
        <v>6</v>
      </c>
      <c r="D26" s="7" t="s">
        <v>7</v>
      </c>
      <c r="E26" s="7" t="s">
        <v>8</v>
      </c>
      <c r="F26" s="7" t="s">
        <v>9</v>
      </c>
    </row>
    <row r="27" spans="1:7" x14ac:dyDescent="0.35">
      <c r="A27" s="8" t="s">
        <v>10</v>
      </c>
      <c r="B27" s="8">
        <v>122</v>
      </c>
      <c r="C27" s="9">
        <v>10669471.499999998</v>
      </c>
      <c r="D27" s="9">
        <v>10669472</v>
      </c>
      <c r="E27" s="9">
        <v>0</v>
      </c>
      <c r="F27" s="10">
        <f>D27</f>
        <v>10669472</v>
      </c>
    </row>
    <row r="28" spans="1:7" ht="15" thickBot="1" x14ac:dyDescent="0.4">
      <c r="A28" s="11" t="s">
        <v>11</v>
      </c>
      <c r="B28" s="11">
        <v>107</v>
      </c>
      <c r="C28" s="12">
        <v>3792233.8752731085</v>
      </c>
      <c r="D28" s="12">
        <v>3792234</v>
      </c>
      <c r="E28" s="12">
        <f>D28*19%</f>
        <v>720524.46</v>
      </c>
      <c r="F28" s="13">
        <f>D28+E28</f>
        <v>4512758.46</v>
      </c>
    </row>
    <row r="29" spans="1:7" ht="15" thickBot="1" x14ac:dyDescent="0.4">
      <c r="A29" s="17"/>
      <c r="B29" s="18"/>
      <c r="C29" s="19">
        <f>SUM(C27:C28)</f>
        <v>14461705.375273107</v>
      </c>
      <c r="D29" s="19">
        <f>SUM(D27:D28)</f>
        <v>14461706</v>
      </c>
      <c r="E29" s="19">
        <f>SUM(E27:E28)</f>
        <v>720524.46</v>
      </c>
      <c r="F29" s="20">
        <f>SUM(F27:F28)</f>
        <v>15182230.460000001</v>
      </c>
    </row>
    <row r="30" spans="1:7" ht="15" thickBot="1" x14ac:dyDescent="0.4"/>
    <row r="31" spans="1:7" ht="26.5" customHeight="1" thickBot="1" x14ac:dyDescent="0.4">
      <c r="A31" s="43" t="s">
        <v>17</v>
      </c>
      <c r="B31" s="44"/>
      <c r="C31" s="44"/>
      <c r="D31" s="44"/>
      <c r="E31" s="44"/>
      <c r="F31" s="45"/>
    </row>
    <row r="32" spans="1:7" ht="15" thickBot="1" x14ac:dyDescent="0.4">
      <c r="A32" s="6" t="s">
        <v>5</v>
      </c>
      <c r="B32" s="6" t="s">
        <v>12</v>
      </c>
      <c r="C32" s="6" t="s">
        <v>6</v>
      </c>
      <c r="D32" s="7" t="s">
        <v>7</v>
      </c>
      <c r="E32" s="7" t="s">
        <v>8</v>
      </c>
      <c r="F32" s="7" t="s">
        <v>9</v>
      </c>
    </row>
    <row r="33" spans="1:6" x14ac:dyDescent="0.35">
      <c r="A33" s="8" t="s">
        <v>10</v>
      </c>
      <c r="B33" s="8">
        <v>134</v>
      </c>
      <c r="C33" s="9">
        <v>10559653.500000004</v>
      </c>
      <c r="D33" s="9">
        <v>10559650</v>
      </c>
      <c r="E33" s="9">
        <v>0</v>
      </c>
      <c r="F33" s="10">
        <f>D33</f>
        <v>10559650</v>
      </c>
    </row>
    <row r="34" spans="1:6" ht="15" thickBot="1" x14ac:dyDescent="0.4">
      <c r="A34" s="11" t="s">
        <v>11</v>
      </c>
      <c r="B34" s="11">
        <v>107</v>
      </c>
      <c r="C34" s="12">
        <v>3792233.875273108</v>
      </c>
      <c r="D34" s="12">
        <v>3792234</v>
      </c>
      <c r="E34" s="12">
        <f>D34*19%</f>
        <v>720524.46</v>
      </c>
      <c r="F34" s="13">
        <f>D34+E34</f>
        <v>4512758.46</v>
      </c>
    </row>
    <row r="35" spans="1:6" ht="15" thickBot="1" x14ac:dyDescent="0.4">
      <c r="A35" s="17"/>
      <c r="B35" s="18"/>
      <c r="C35" s="19">
        <f>SUM(C33:C34)</f>
        <v>14351887.375273112</v>
      </c>
      <c r="D35" s="19">
        <f>SUM(D33:D34)</f>
        <v>14351884</v>
      </c>
      <c r="E35" s="19">
        <f>SUM(E33:E34)</f>
        <v>720524.46</v>
      </c>
      <c r="F35" s="20">
        <f>SUM(F33:F34)</f>
        <v>15072408.460000001</v>
      </c>
    </row>
    <row r="36" spans="1:6" ht="15" thickBot="1" x14ac:dyDescent="0.4"/>
    <row r="37" spans="1:6" ht="34.5" customHeight="1" thickBot="1" x14ac:dyDescent="0.4">
      <c r="A37" s="43" t="s">
        <v>26</v>
      </c>
      <c r="B37" s="44"/>
      <c r="C37" s="44"/>
      <c r="D37" s="44"/>
      <c r="E37" s="44"/>
      <c r="F37" s="45"/>
    </row>
    <row r="38" spans="1:6" ht="15" thickBot="1" x14ac:dyDescent="0.4">
      <c r="A38" s="6" t="s">
        <v>5</v>
      </c>
      <c r="B38" s="6" t="s">
        <v>12</v>
      </c>
      <c r="C38" s="6" t="s">
        <v>6</v>
      </c>
      <c r="D38" s="7" t="s">
        <v>7</v>
      </c>
      <c r="E38" s="7" t="s">
        <v>8</v>
      </c>
      <c r="F38" s="7" t="s">
        <v>9</v>
      </c>
    </row>
    <row r="39" spans="1:6" x14ac:dyDescent="0.35">
      <c r="A39" s="8" t="s">
        <v>10</v>
      </c>
      <c r="B39" s="8">
        <v>125</v>
      </c>
      <c r="C39" s="9">
        <v>10400650</v>
      </c>
      <c r="D39" s="9">
        <v>10400650</v>
      </c>
      <c r="E39" s="9">
        <v>0</v>
      </c>
      <c r="F39" s="10">
        <f>D39</f>
        <v>10400650</v>
      </c>
    </row>
    <row r="40" spans="1:6" ht="15" thickBot="1" x14ac:dyDescent="0.4">
      <c r="A40" s="11" t="s">
        <v>11</v>
      </c>
      <c r="B40" s="11">
        <v>100</v>
      </c>
      <c r="C40" s="26">
        <v>3733328</v>
      </c>
      <c r="D40" s="26">
        <v>3733328</v>
      </c>
      <c r="E40" s="12">
        <f>D40*19%</f>
        <v>709332.32000000007</v>
      </c>
      <c r="F40" s="13">
        <f>D40+E40</f>
        <v>4442660.32</v>
      </c>
    </row>
    <row r="41" spans="1:6" ht="15" thickBot="1" x14ac:dyDescent="0.4">
      <c r="A41" s="17"/>
      <c r="B41" s="18"/>
      <c r="C41" s="19">
        <f>SUM(C39:C40)</f>
        <v>14133978</v>
      </c>
      <c r="D41" s="19">
        <f>SUM(D39:D40)</f>
        <v>14133978</v>
      </c>
      <c r="E41" s="19">
        <f>SUM(E39:E40)</f>
        <v>709332.32000000007</v>
      </c>
      <c r="F41" s="42">
        <f>SUM(F39:F40)</f>
        <v>14843310.32</v>
      </c>
    </row>
    <row r="42" spans="1:6" ht="15" thickBot="1" x14ac:dyDescent="0.4"/>
    <row r="43" spans="1:6" ht="26.5" customHeight="1" thickBot="1" x14ac:dyDescent="0.4">
      <c r="A43" s="43" t="s">
        <v>27</v>
      </c>
      <c r="B43" s="44"/>
      <c r="C43" s="44"/>
      <c r="D43" s="44"/>
      <c r="E43" s="44"/>
      <c r="F43" s="45"/>
    </row>
    <row r="44" spans="1:6" ht="15" thickBot="1" x14ac:dyDescent="0.4">
      <c r="A44" s="6" t="s">
        <v>5</v>
      </c>
      <c r="B44" s="23" t="s">
        <v>12</v>
      </c>
      <c r="C44" s="23" t="s">
        <v>6</v>
      </c>
      <c r="D44" s="24" t="s">
        <v>7</v>
      </c>
      <c r="E44" s="24" t="s">
        <v>8</v>
      </c>
      <c r="F44" s="24" t="s">
        <v>9</v>
      </c>
    </row>
    <row r="45" spans="1:6" x14ac:dyDescent="0.35">
      <c r="A45" s="8" t="s">
        <v>10</v>
      </c>
      <c r="B45" s="25">
        <v>116</v>
      </c>
      <c r="C45" s="26">
        <v>10322738</v>
      </c>
      <c r="D45" s="26">
        <v>10322741</v>
      </c>
      <c r="E45" s="26">
        <v>0</v>
      </c>
      <c r="F45" s="27">
        <f>D45</f>
        <v>10322741</v>
      </c>
    </row>
    <row r="46" spans="1:6" ht="15" thickBot="1" x14ac:dyDescent="0.4">
      <c r="A46" s="11" t="s">
        <v>11</v>
      </c>
      <c r="B46" s="25">
        <v>103</v>
      </c>
      <c r="C46" s="26">
        <v>3733328</v>
      </c>
      <c r="D46" s="26">
        <v>3733328</v>
      </c>
      <c r="E46" s="26">
        <f>D46*19%</f>
        <v>709332.32000000007</v>
      </c>
      <c r="F46" s="15">
        <f>D46+E46</f>
        <v>4442660.32</v>
      </c>
    </row>
    <row r="47" spans="1:6" ht="15" thickBot="1" x14ac:dyDescent="0.4">
      <c r="A47" s="17"/>
      <c r="B47" s="18"/>
      <c r="C47" s="19">
        <f>SUM(C45:C46)</f>
        <v>14056066</v>
      </c>
      <c r="D47" s="19">
        <f>SUM(D45:D46)</f>
        <v>14056069</v>
      </c>
      <c r="E47" s="19">
        <f>SUM(E45:E46)</f>
        <v>709332.32000000007</v>
      </c>
      <c r="F47" s="20">
        <f>SUM(F45:F46)</f>
        <v>14765401.32</v>
      </c>
    </row>
    <row r="48" spans="1:6" ht="15" thickBot="1" x14ac:dyDescent="0.4"/>
    <row r="49" spans="1:6" ht="26.5" customHeight="1" thickBot="1" x14ac:dyDescent="0.4">
      <c r="A49" s="43" t="s">
        <v>18</v>
      </c>
      <c r="B49" s="44"/>
      <c r="C49" s="44"/>
      <c r="D49" s="44"/>
      <c r="E49" s="44"/>
      <c r="F49" s="45"/>
    </row>
    <row r="50" spans="1:6" ht="15" thickBot="1" x14ac:dyDescent="0.4">
      <c r="A50" s="6" t="s">
        <v>5</v>
      </c>
      <c r="B50" s="23" t="s">
        <v>12</v>
      </c>
      <c r="C50" s="23" t="s">
        <v>6</v>
      </c>
      <c r="D50" s="24" t="s">
        <v>7</v>
      </c>
      <c r="E50" s="24" t="s">
        <v>8</v>
      </c>
      <c r="F50" s="24" t="s">
        <v>9</v>
      </c>
    </row>
    <row r="51" spans="1:6" ht="15" thickBot="1" x14ac:dyDescent="0.4">
      <c r="A51" s="8" t="s">
        <v>10</v>
      </c>
      <c r="B51" s="46">
        <v>113</v>
      </c>
      <c r="C51" s="48">
        <v>10097052</v>
      </c>
      <c r="D51" s="29">
        <v>10103337</v>
      </c>
      <c r="E51" s="26">
        <v>0</v>
      </c>
      <c r="F51" s="27">
        <f>D51</f>
        <v>10103337</v>
      </c>
    </row>
    <row r="52" spans="1:6" x14ac:dyDescent="0.35">
      <c r="A52" s="8" t="s">
        <v>10</v>
      </c>
      <c r="B52" s="47"/>
      <c r="C52" s="49"/>
      <c r="D52" s="29">
        <v>-6280</v>
      </c>
      <c r="E52" s="26"/>
      <c r="F52" s="27">
        <f>D52</f>
        <v>-6280</v>
      </c>
    </row>
    <row r="53" spans="1:6" ht="15" thickBot="1" x14ac:dyDescent="0.4">
      <c r="A53" s="11" t="s">
        <v>11</v>
      </c>
      <c r="B53" s="25">
        <v>98</v>
      </c>
      <c r="C53" s="26">
        <v>3595470</v>
      </c>
      <c r="D53" s="26">
        <v>3595470</v>
      </c>
      <c r="E53" s="26">
        <f>D53*19%</f>
        <v>683139.3</v>
      </c>
      <c r="F53" s="15">
        <f>D53+E53</f>
        <v>4278609.3</v>
      </c>
    </row>
    <row r="54" spans="1:6" ht="15" thickBot="1" x14ac:dyDescent="0.4">
      <c r="A54" s="17"/>
      <c r="B54" s="18"/>
      <c r="C54" s="19">
        <f>SUM(C51:C53)</f>
        <v>13692522</v>
      </c>
      <c r="D54" s="19">
        <f>SUM(D51:D53)</f>
        <v>13692527</v>
      </c>
      <c r="E54" s="19">
        <f>SUM(E51:E53)</f>
        <v>683139.3</v>
      </c>
      <c r="F54" s="20">
        <f>SUM(F51:F53)</f>
        <v>14375666.300000001</v>
      </c>
    </row>
    <row r="55" spans="1:6" ht="15" thickBot="1" x14ac:dyDescent="0.4"/>
    <row r="56" spans="1:6" ht="26.5" customHeight="1" thickBot="1" x14ac:dyDescent="0.4">
      <c r="A56" s="43" t="s">
        <v>19</v>
      </c>
      <c r="B56" s="44"/>
      <c r="C56" s="44"/>
      <c r="D56" s="44"/>
      <c r="E56" s="44"/>
      <c r="F56" s="45"/>
    </row>
    <row r="57" spans="1:6" ht="15" thickBot="1" x14ac:dyDescent="0.4">
      <c r="A57" s="6" t="s">
        <v>5</v>
      </c>
      <c r="B57" s="23" t="s">
        <v>12</v>
      </c>
      <c r="C57" s="23" t="s">
        <v>6</v>
      </c>
      <c r="D57" s="24" t="s">
        <v>7</v>
      </c>
      <c r="E57" s="24" t="s">
        <v>8</v>
      </c>
      <c r="F57" s="24" t="s">
        <v>9</v>
      </c>
    </row>
    <row r="58" spans="1:6" x14ac:dyDescent="0.35">
      <c r="A58" s="8" t="s">
        <v>10</v>
      </c>
      <c r="B58" s="14">
        <v>108</v>
      </c>
      <c r="C58" s="28">
        <v>9373654</v>
      </c>
      <c r="D58" s="29">
        <v>9373659</v>
      </c>
      <c r="E58" s="26">
        <v>0</v>
      </c>
      <c r="F58" s="27">
        <f>D58</f>
        <v>9373659</v>
      </c>
    </row>
    <row r="59" spans="1:6" ht="15" thickBot="1" x14ac:dyDescent="0.4">
      <c r="A59" s="11" t="s">
        <v>11</v>
      </c>
      <c r="B59" s="25">
        <v>90</v>
      </c>
      <c r="C59" s="26">
        <v>3275863</v>
      </c>
      <c r="D59" s="26">
        <v>3275863</v>
      </c>
      <c r="E59" s="26">
        <f>D59*19%</f>
        <v>622413.97</v>
      </c>
      <c r="F59" s="15">
        <f>D59+E59</f>
        <v>3898276.9699999997</v>
      </c>
    </row>
    <row r="60" spans="1:6" ht="15" thickBot="1" x14ac:dyDescent="0.4">
      <c r="A60" s="17"/>
      <c r="B60" s="18"/>
      <c r="C60" s="19">
        <f>SUM(C58:C59)</f>
        <v>12649517</v>
      </c>
      <c r="D60" s="19">
        <f>SUM(D58:D59)</f>
        <v>12649522</v>
      </c>
      <c r="E60" s="19">
        <f>SUM(E58:E59)</f>
        <v>622413.97</v>
      </c>
      <c r="F60" s="20">
        <f>SUM(F58:F59)</f>
        <v>13271935.969999999</v>
      </c>
    </row>
    <row r="61" spans="1:6" ht="15" thickBot="1" x14ac:dyDescent="0.4"/>
    <row r="62" spans="1:6" ht="26.5" customHeight="1" thickBot="1" x14ac:dyDescent="0.4">
      <c r="A62" s="43" t="s">
        <v>20</v>
      </c>
      <c r="B62" s="44"/>
      <c r="C62" s="44"/>
      <c r="D62" s="44"/>
      <c r="E62" s="44"/>
      <c r="F62" s="45"/>
    </row>
    <row r="63" spans="1:6" ht="15" thickBot="1" x14ac:dyDescent="0.4">
      <c r="A63" s="6" t="s">
        <v>5</v>
      </c>
      <c r="B63" s="23" t="s">
        <v>12</v>
      </c>
      <c r="C63" s="23" t="s">
        <v>6</v>
      </c>
      <c r="D63" s="24" t="s">
        <v>7</v>
      </c>
      <c r="E63" s="24" t="s">
        <v>8</v>
      </c>
      <c r="F63" s="24" t="s">
        <v>9</v>
      </c>
    </row>
    <row r="64" spans="1:6" x14ac:dyDescent="0.35">
      <c r="A64" s="8" t="s">
        <v>10</v>
      </c>
      <c r="B64" s="14">
        <v>107</v>
      </c>
      <c r="C64" s="28">
        <v>9308140.8999999966</v>
      </c>
      <c r="D64" s="29">
        <v>9308142</v>
      </c>
      <c r="E64" s="26">
        <v>0</v>
      </c>
      <c r="F64" s="27">
        <f>D64</f>
        <v>9308142</v>
      </c>
    </row>
    <row r="65" spans="1:6" ht="15" thickBot="1" x14ac:dyDescent="0.4">
      <c r="A65" s="11" t="s">
        <v>11</v>
      </c>
      <c r="B65" s="25">
        <v>90</v>
      </c>
      <c r="C65" s="26">
        <v>3275863</v>
      </c>
      <c r="D65" s="26">
        <v>3275863</v>
      </c>
      <c r="E65" s="26">
        <f>D65*19%</f>
        <v>622413.97</v>
      </c>
      <c r="F65" s="15">
        <f>D65+E65</f>
        <v>3898276.9699999997</v>
      </c>
    </row>
    <row r="66" spans="1:6" ht="15" thickBot="1" x14ac:dyDescent="0.4">
      <c r="A66" s="17"/>
      <c r="B66" s="18"/>
      <c r="C66" s="19">
        <f>SUM(C64:C65)</f>
        <v>12584003.899999997</v>
      </c>
      <c r="D66" s="19">
        <f>SUM(D64:D65)</f>
        <v>12584005</v>
      </c>
      <c r="E66" s="19">
        <f>SUM(E64:E65)</f>
        <v>622413.97</v>
      </c>
      <c r="F66" s="20">
        <f>SUM(F64:F65)</f>
        <v>13206418.969999999</v>
      </c>
    </row>
    <row r="67" spans="1:6" ht="15" thickBot="1" x14ac:dyDescent="0.4"/>
    <row r="68" spans="1:6" ht="26.5" customHeight="1" thickBot="1" x14ac:dyDescent="0.4">
      <c r="A68" s="43" t="s">
        <v>21</v>
      </c>
      <c r="B68" s="44"/>
      <c r="C68" s="44"/>
      <c r="D68" s="44"/>
      <c r="E68" s="44"/>
      <c r="F68" s="45"/>
    </row>
    <row r="69" spans="1:6" ht="15" thickBot="1" x14ac:dyDescent="0.4">
      <c r="A69" s="6" t="s">
        <v>5</v>
      </c>
      <c r="B69" s="23" t="s">
        <v>12</v>
      </c>
      <c r="C69" s="23" t="s">
        <v>6</v>
      </c>
      <c r="D69" s="24" t="s">
        <v>7</v>
      </c>
      <c r="E69" s="24" t="s">
        <v>8</v>
      </c>
      <c r="F69" s="24" t="s">
        <v>9</v>
      </c>
    </row>
    <row r="70" spans="1:6" x14ac:dyDescent="0.35">
      <c r="A70" s="8" t="s">
        <v>10</v>
      </c>
      <c r="B70" s="14">
        <v>107</v>
      </c>
      <c r="C70" s="28">
        <v>9236856.0999999978</v>
      </c>
      <c r="D70" s="29">
        <v>9236858</v>
      </c>
      <c r="E70" s="26">
        <v>0</v>
      </c>
      <c r="F70" s="27">
        <f>D70</f>
        <v>9236858</v>
      </c>
    </row>
    <row r="71" spans="1:6" ht="15" thickBot="1" x14ac:dyDescent="0.4">
      <c r="A71" s="11" t="s">
        <v>11</v>
      </c>
      <c r="B71" s="25">
        <v>90</v>
      </c>
      <c r="C71" s="26">
        <v>3275863.4673151257</v>
      </c>
      <c r="D71" s="26">
        <v>3275863</v>
      </c>
      <c r="E71" s="26">
        <f>D71*19%</f>
        <v>622413.97</v>
      </c>
      <c r="F71" s="15">
        <f>D71+E71</f>
        <v>3898276.9699999997</v>
      </c>
    </row>
    <row r="72" spans="1:6" ht="15" thickBot="1" x14ac:dyDescent="0.4">
      <c r="A72" s="17"/>
      <c r="B72" s="18"/>
      <c r="C72" s="19">
        <f>SUM(C70:C71)</f>
        <v>12512719.567315124</v>
      </c>
      <c r="D72" s="19">
        <f>SUM(D70:D71)</f>
        <v>12512721</v>
      </c>
      <c r="E72" s="19">
        <f>SUM(E70:E71)</f>
        <v>622413.97</v>
      </c>
      <c r="F72" s="20">
        <f>SUM(F70:F71)</f>
        <v>13135134.969999999</v>
      </c>
    </row>
    <row r="74" spans="1:6" ht="15" thickBot="1" x14ac:dyDescent="0.4"/>
    <row r="75" spans="1:6" ht="26.5" customHeight="1" thickBot="1" x14ac:dyDescent="0.4">
      <c r="A75" s="43" t="s">
        <v>22</v>
      </c>
      <c r="B75" s="44"/>
      <c r="C75" s="44"/>
      <c r="D75" s="44"/>
      <c r="E75" s="44"/>
      <c r="F75" s="45"/>
    </row>
    <row r="76" spans="1:6" ht="15" thickBot="1" x14ac:dyDescent="0.4">
      <c r="A76" s="6" t="s">
        <v>5</v>
      </c>
      <c r="B76" s="23" t="s">
        <v>12</v>
      </c>
      <c r="C76" s="23" t="s">
        <v>6</v>
      </c>
      <c r="D76" s="24" t="s">
        <v>7</v>
      </c>
      <c r="E76" s="24" t="s">
        <v>8</v>
      </c>
      <c r="F76" s="24" t="s">
        <v>9</v>
      </c>
    </row>
    <row r="77" spans="1:6" x14ac:dyDescent="0.35">
      <c r="A77" s="8" t="s">
        <v>10</v>
      </c>
      <c r="B77" s="14">
        <v>107</v>
      </c>
      <c r="C77" s="28">
        <v>8420295</v>
      </c>
      <c r="D77" s="29">
        <v>8420296</v>
      </c>
      <c r="E77" s="26">
        <v>0</v>
      </c>
      <c r="F77" s="27">
        <f>D77</f>
        <v>8420296</v>
      </c>
    </row>
    <row r="78" spans="1:6" ht="15" thickBot="1" x14ac:dyDescent="0.4">
      <c r="A78" s="11" t="s">
        <v>11</v>
      </c>
      <c r="B78" s="25">
        <v>85</v>
      </c>
      <c r="C78" s="26">
        <v>2957778.9631134449</v>
      </c>
      <c r="D78" s="26">
        <v>2957779</v>
      </c>
      <c r="E78" s="26">
        <f>D78*19%</f>
        <v>561978.01</v>
      </c>
      <c r="F78" s="15">
        <f>D78+E78</f>
        <v>3519757.01</v>
      </c>
    </row>
    <row r="79" spans="1:6" ht="15" thickBot="1" x14ac:dyDescent="0.4">
      <c r="A79" s="17"/>
      <c r="B79" s="18"/>
      <c r="C79" s="19">
        <f>SUM(C77:C78)</f>
        <v>11378073.963113446</v>
      </c>
      <c r="D79" s="19">
        <f>SUM(D77:D78)</f>
        <v>11378075</v>
      </c>
      <c r="E79" s="19">
        <f>SUM(E77:E78)</f>
        <v>561978.01</v>
      </c>
      <c r="F79" s="20">
        <f>SUM(F77:F78)</f>
        <v>11940053.01</v>
      </c>
    </row>
    <row r="80" spans="1:6" ht="15" thickBot="1" x14ac:dyDescent="0.4"/>
    <row r="81" spans="1:6" ht="26.5" customHeight="1" thickBot="1" x14ac:dyDescent="0.4">
      <c r="A81" s="43" t="s">
        <v>23</v>
      </c>
      <c r="B81" s="44"/>
      <c r="C81" s="44"/>
      <c r="D81" s="44"/>
      <c r="E81" s="44"/>
      <c r="F81" s="45"/>
    </row>
    <row r="82" spans="1:6" ht="15" thickBot="1" x14ac:dyDescent="0.4">
      <c r="A82" s="6" t="s">
        <v>5</v>
      </c>
      <c r="B82" s="23" t="s">
        <v>12</v>
      </c>
      <c r="C82" s="23" t="s">
        <v>6</v>
      </c>
      <c r="D82" s="24" t="s">
        <v>7</v>
      </c>
      <c r="E82" s="24" t="s">
        <v>8</v>
      </c>
      <c r="F82" s="24" t="s">
        <v>9</v>
      </c>
    </row>
    <row r="83" spans="1:6" x14ac:dyDescent="0.35">
      <c r="A83" s="8" t="s">
        <v>10</v>
      </c>
      <c r="B83" s="14">
        <v>107</v>
      </c>
      <c r="C83" s="28">
        <v>7871732</v>
      </c>
      <c r="D83" s="29">
        <v>7871734</v>
      </c>
      <c r="E83" s="26">
        <v>0</v>
      </c>
      <c r="F83" s="27">
        <f>D83</f>
        <v>7871734</v>
      </c>
    </row>
    <row r="84" spans="1:6" ht="15" thickBot="1" x14ac:dyDescent="0.4">
      <c r="A84" s="11" t="s">
        <v>11</v>
      </c>
      <c r="B84" s="25">
        <v>85</v>
      </c>
      <c r="C84" s="26">
        <v>2921178</v>
      </c>
      <c r="D84" s="26">
        <v>2921178</v>
      </c>
      <c r="E84" s="26">
        <f>D84*19%</f>
        <v>555023.81999999995</v>
      </c>
      <c r="F84" s="15">
        <f>D84+E84</f>
        <v>3476201.82</v>
      </c>
    </row>
    <row r="85" spans="1:6" ht="15" thickBot="1" x14ac:dyDescent="0.4">
      <c r="A85" s="17"/>
      <c r="B85" s="18"/>
      <c r="C85" s="19">
        <f>SUM(C83:C84)</f>
        <v>10792910</v>
      </c>
      <c r="D85" s="19">
        <f>SUM(D83:D84)</f>
        <v>10792912</v>
      </c>
      <c r="E85" s="19">
        <f>SUM(E83:E84)</f>
        <v>555023.81999999995</v>
      </c>
      <c r="F85" s="20">
        <f>SUM(F83:F84)</f>
        <v>11347935.82</v>
      </c>
    </row>
    <row r="86" spans="1:6" ht="15" thickBot="1" x14ac:dyDescent="0.4"/>
    <row r="87" spans="1:6" ht="26.5" customHeight="1" thickBot="1" x14ac:dyDescent="0.4">
      <c r="A87" s="43" t="s">
        <v>24</v>
      </c>
      <c r="B87" s="44"/>
      <c r="C87" s="44"/>
      <c r="D87" s="44"/>
      <c r="E87" s="44"/>
      <c r="F87" s="45"/>
    </row>
    <row r="88" spans="1:6" ht="15" thickBot="1" x14ac:dyDescent="0.4">
      <c r="A88" s="6" t="s">
        <v>5</v>
      </c>
      <c r="B88" s="23" t="s">
        <v>12</v>
      </c>
      <c r="C88" s="23" t="s">
        <v>6</v>
      </c>
      <c r="D88" s="24" t="s">
        <v>7</v>
      </c>
      <c r="E88" s="24" t="s">
        <v>8</v>
      </c>
      <c r="F88" s="24" t="s">
        <v>9</v>
      </c>
    </row>
    <row r="89" spans="1:6" x14ac:dyDescent="0.35">
      <c r="A89" s="8" t="s">
        <v>10</v>
      </c>
      <c r="B89" s="14">
        <v>85</v>
      </c>
      <c r="C89" s="28">
        <v>7764706</v>
      </c>
      <c r="D89" s="29">
        <v>7764706</v>
      </c>
      <c r="E89" s="26">
        <v>0</v>
      </c>
      <c r="F89" s="27">
        <f>D89</f>
        <v>7764706</v>
      </c>
    </row>
    <row r="90" spans="1:6" ht="15" thickBot="1" x14ac:dyDescent="0.4">
      <c r="A90" s="11" t="s">
        <v>11</v>
      </c>
      <c r="B90" s="25">
        <v>83</v>
      </c>
      <c r="C90" s="26">
        <v>2921178</v>
      </c>
      <c r="D90" s="26">
        <v>2921178</v>
      </c>
      <c r="E90" s="26">
        <f>D90*19%</f>
        <v>555023.81999999995</v>
      </c>
      <c r="F90" s="15">
        <f>D90+E90</f>
        <v>3476201.82</v>
      </c>
    </row>
    <row r="91" spans="1:6" ht="15" thickBot="1" x14ac:dyDescent="0.4">
      <c r="A91" s="17"/>
      <c r="B91" s="18"/>
      <c r="C91" s="19">
        <f>SUM(C89:C90)</f>
        <v>10685884</v>
      </c>
      <c r="D91" s="19">
        <f>SUM(D89:D90)</f>
        <v>10685884</v>
      </c>
      <c r="E91" s="19">
        <f>SUM(E89:E90)</f>
        <v>555023.81999999995</v>
      </c>
      <c r="F91" s="20">
        <f>SUM(F89:F90)</f>
        <v>11240907.82</v>
      </c>
    </row>
    <row r="92" spans="1:6" ht="15" thickBot="1" x14ac:dyDescent="0.4"/>
    <row r="93" spans="1:6" ht="26.5" customHeight="1" thickBot="1" x14ac:dyDescent="0.4">
      <c r="A93" s="43" t="s">
        <v>25</v>
      </c>
      <c r="B93" s="44"/>
      <c r="C93" s="44"/>
      <c r="D93" s="44"/>
      <c r="E93" s="44"/>
      <c r="F93" s="45"/>
    </row>
    <row r="94" spans="1:6" ht="15" thickBot="1" x14ac:dyDescent="0.4">
      <c r="A94" s="6" t="s">
        <v>5</v>
      </c>
      <c r="B94" s="23" t="s">
        <v>12</v>
      </c>
      <c r="C94" s="23" t="s">
        <v>6</v>
      </c>
      <c r="D94" s="24" t="s">
        <v>7</v>
      </c>
      <c r="E94" s="24" t="s">
        <v>8</v>
      </c>
      <c r="F94" s="24" t="s">
        <v>9</v>
      </c>
    </row>
    <row r="95" spans="1:6" x14ac:dyDescent="0.35">
      <c r="A95" s="30" t="s">
        <v>10</v>
      </c>
      <c r="B95" s="14">
        <v>85</v>
      </c>
      <c r="C95" s="28">
        <v>7548590</v>
      </c>
      <c r="D95" s="29">
        <v>7548589</v>
      </c>
      <c r="E95" s="26">
        <v>0</v>
      </c>
      <c r="F95" s="27">
        <f>D95</f>
        <v>7548589</v>
      </c>
    </row>
    <row r="96" spans="1:6" ht="15" thickBot="1" x14ac:dyDescent="0.4">
      <c r="A96" s="25" t="s">
        <v>11</v>
      </c>
      <c r="B96" s="25">
        <v>83</v>
      </c>
      <c r="C96" s="26">
        <v>2817311</v>
      </c>
      <c r="D96" s="26">
        <v>2817311</v>
      </c>
      <c r="E96" s="26">
        <f>D96*19%</f>
        <v>535289.09</v>
      </c>
      <c r="F96" s="15">
        <f>D96+E96</f>
        <v>3352600.09</v>
      </c>
    </row>
    <row r="97" spans="1:6" ht="15" thickBot="1" x14ac:dyDescent="0.4">
      <c r="A97" s="16"/>
      <c r="B97" s="17"/>
      <c r="C97" s="18"/>
      <c r="D97" s="19">
        <f>SUM(C95:C96)</f>
        <v>10365901</v>
      </c>
      <c r="E97" s="19">
        <f>SUM(D95:D96)</f>
        <v>10365900</v>
      </c>
      <c r="F97" s="19">
        <f>SUM(E95:E96)</f>
        <v>535289.09</v>
      </c>
    </row>
    <row r="98" spans="1:6" x14ac:dyDescent="0.35">
      <c r="D98" s="31"/>
    </row>
    <row r="99" spans="1:6" x14ac:dyDescent="0.35">
      <c r="D99" s="32"/>
    </row>
    <row r="100" spans="1:6" ht="29" x14ac:dyDescent="0.35">
      <c r="B100" s="33" t="s">
        <v>28</v>
      </c>
      <c r="C100" s="33" t="s">
        <v>29</v>
      </c>
    </row>
    <row r="101" spans="1:6" x14ac:dyDescent="0.35">
      <c r="B101" s="34" t="s">
        <v>10</v>
      </c>
      <c r="C101" s="35">
        <v>5.8000000000000003E-2</v>
      </c>
    </row>
    <row r="102" spans="1:6" x14ac:dyDescent="0.35">
      <c r="B102" s="25" t="s">
        <v>11</v>
      </c>
      <c r="C102" s="35">
        <v>1.35E-2</v>
      </c>
    </row>
  </sheetData>
  <mergeCells count="22">
    <mergeCell ref="A87:F87"/>
    <mergeCell ref="A93:F93"/>
    <mergeCell ref="A19:F19"/>
    <mergeCell ref="A25:F25"/>
    <mergeCell ref="A31:F31"/>
    <mergeCell ref="A37:F37"/>
    <mergeCell ref="A43:F43"/>
    <mergeCell ref="A49:F49"/>
    <mergeCell ref="A2:D2"/>
    <mergeCell ref="A3:D3"/>
    <mergeCell ref="A4:F4"/>
    <mergeCell ref="A5:B5"/>
    <mergeCell ref="C5:F5"/>
    <mergeCell ref="A7:F7"/>
    <mergeCell ref="A75:F75"/>
    <mergeCell ref="A81:F81"/>
    <mergeCell ref="A56:F56"/>
    <mergeCell ref="A62:F62"/>
    <mergeCell ref="A68:F68"/>
    <mergeCell ref="B51:B52"/>
    <mergeCell ref="C51:C52"/>
    <mergeCell ref="A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BAN100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Castañeda, Johanna</dc:creator>
  <cp:lastModifiedBy>Castañeda, Johanna</cp:lastModifiedBy>
  <dcterms:created xsi:type="dcterms:W3CDTF">2024-08-13T22:44:02Z</dcterms:created>
  <dcterms:modified xsi:type="dcterms:W3CDTF">2024-09-04T17:28:06Z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2024-08-13T22:46:56Z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f8d5b72f-fbcd-43ab-b22c-cecf3ddfdbba</vt:lpwstr>
  </property>
  <property fmtid="{D5CDD505-2E9C-101B-9397-08002B2CF9AE}" pid="8" name="MSIP_Label_38f1469a-2c2a-4aee-b92b-090d4c5468ff_ContentBits">
    <vt:lpwstr>0</vt:lpwstr>
  </property>
</Properties>
</file>